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firstSheet="1" activeTab="4"/>
  </bookViews>
  <sheets>
    <sheet name="SAŽETAK" sheetId="1" r:id="rId1"/>
    <sheet name=" Račun prihoda i rashoda" sheetId="2" r:id="rId2"/>
    <sheet name="Rashodi prema funkcijskoj kl" sheetId="3" r:id="rId3"/>
    <sheet name="Račun financiranja" sheetId="4" r:id="rId4"/>
    <sheet name="POSEBNI DIO" sheetId="5" r:id="rId5"/>
  </sheets>
  <definedNames/>
  <calcPr fullCalcOnLoad="1"/>
</workbook>
</file>

<file path=xl/sharedStrings.xml><?xml version="1.0" encoding="utf-8"?>
<sst xmlns="http://schemas.openxmlformats.org/spreadsheetml/2006/main" count="192" uniqueCount="108">
  <si>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</si>
  <si>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</si>
  <si>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</si>
  <si>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</si>
  <si>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</si>
  <si>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</si>
  <si>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</si>
  <si>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VIŠAK / MANJAK IZ PRETHODNE(IH) GODINE KOJI ĆE SE RASPOREDITI / POKRITI</t>
  </si>
  <si>
    <t>PRIMICI OD FINANCIJSKE IMOVINE I ZADUŽIVANJA</t>
  </si>
  <si>
    <t>IZDACI ZA FINANCIJSKU IMOVINU I OTPLATE ZAJMOVA</t>
  </si>
  <si>
    <t>NETO FINANCIRANJE</t>
  </si>
  <si>
    <t>VIŠAK / MANJAK + NETO FINANCIRANJE</t>
  </si>
  <si>
    <t>Naziv prihoda</t>
  </si>
  <si>
    <t xml:space="preserve">A. RAČUN PRIHODA I RASHODA </t>
  </si>
  <si>
    <t>Razred</t>
  </si>
  <si>
    <t>Skupina</t>
  </si>
  <si>
    <t>Izvor</t>
  </si>
  <si>
    <t>Prihodi poslovanja</t>
  </si>
  <si>
    <t>Opći prihodi i primici</t>
  </si>
  <si>
    <t>Prihodi od prodaje nefinancijske imovine</t>
  </si>
  <si>
    <t>RASHODI POSLOVANJA</t>
  </si>
  <si>
    <t>Naziv rashoda</t>
  </si>
  <si>
    <t>Rashodi poslovanja</t>
  </si>
  <si>
    <t>Rashodi za zaposlene</t>
  </si>
  <si>
    <t>Rashodi za nabavu nefinancijske imovine</t>
  </si>
  <si>
    <t>RASHODI PREMA FUNKCIJSKOJ KLASIFIKACIJI</t>
  </si>
  <si>
    <t>BROJČANA OZNAKA I NAZIV</t>
  </si>
  <si>
    <t>UKUPNI RASHODI</t>
  </si>
  <si>
    <t>01 Opće javne usluge</t>
  </si>
  <si>
    <t>011 Izvršna i zakonodavna tijela, financijski i fiskalni poslovi</t>
  </si>
  <si>
    <t>013 Opće usluge</t>
  </si>
  <si>
    <t>04 Ekonomski poslovi</t>
  </si>
  <si>
    <t>041 Opći ekonomski, trgovački i poslovi vezani uz rad</t>
  </si>
  <si>
    <t>B. RAČUN FINANCIRANJA</t>
  </si>
  <si>
    <t>Primici od financijske imovine i zaduživanja</t>
  </si>
  <si>
    <t>Izdaci za financijsku imovinu i otplate zajmova</t>
  </si>
  <si>
    <t>II. POSEBNI DIO</t>
  </si>
  <si>
    <t>I. OPĆI DIO</t>
  </si>
  <si>
    <t>Šifra</t>
  </si>
  <si>
    <t xml:space="preserve">Naziv </t>
  </si>
  <si>
    <t>Materijalni rashodi</t>
  </si>
  <si>
    <t>Primici od zaduživanja</t>
  </si>
  <si>
    <t>Namjenski primici od zaduživanja</t>
  </si>
  <si>
    <t>Izdaci za otplatu glavnice primljenih kredita i zajmova</t>
  </si>
  <si>
    <t>Vlastiti prihodi</t>
  </si>
  <si>
    <t>A) SAŽETAK RAČUNA PRIHODA I RASHODA</t>
  </si>
  <si>
    <t>B) SAŽETAK RAČUNA FINANCIRANJA</t>
  </si>
  <si>
    <t>UKUPAN DONOS VIŠKA / MANJKA IZ PRETHODNE(IH) GODINE***</t>
  </si>
  <si>
    <t>*** 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</si>
  <si>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Plan za 2023.</t>
  </si>
  <si>
    <t>Prihodi od prodaje proizvedene dugotrajne imovine</t>
  </si>
  <si>
    <t>Pomoći iz inozemstva i od subjekata unutar općeg proračuna</t>
  </si>
  <si>
    <t>Prihodi iz nadležnog proračuna i od HZZO-a temeljem ugovornih obveza</t>
  </si>
  <si>
    <t>Rashodi za nabavu proizvedene dugotrajne imovine</t>
  </si>
  <si>
    <t>C) PRENESENI VIŠAK ILI PRENESENI MANJAK I VIŠEGODIŠNJI PLAN URAVNOTEŽENJA</t>
  </si>
  <si>
    <t>Naziv</t>
  </si>
  <si>
    <t>Prihodi od imovine</t>
  </si>
  <si>
    <t>Prihodi od upravnih i administrat.pristojbi,pristojbi po posebnim propisima i naknada</t>
  </si>
  <si>
    <t>Opći prihodi i primici-decentralizacija</t>
  </si>
  <si>
    <t>Prihodi za posebne namjene</t>
  </si>
  <si>
    <t>Rashodi za dodatna ulaganja na nefinancijskoj imovini</t>
  </si>
  <si>
    <t>Financijski rashodi</t>
  </si>
  <si>
    <t>Naknade građanima i kućanstvimana temelju osiguranja i druge naknade</t>
  </si>
  <si>
    <t>10 Socijalna zaštita</t>
  </si>
  <si>
    <t>102 Starost</t>
  </si>
  <si>
    <t xml:space="preserve">PROGRAM                         1305 </t>
  </si>
  <si>
    <t>Izvor financiranja  46</t>
  </si>
  <si>
    <t>Financiranje domova za starije i nemoćne izvan županijskog proračuna</t>
  </si>
  <si>
    <t>SUFINANCIRANJE USTANOVA SOCIJALNE SKRBI PREMA MINIMALNOM STANDARDU</t>
  </si>
  <si>
    <t>FINANCIRANJE DOMOVA ZA STARIJE I NEMOĆNE OSOBE IZVAN ŽUPANIJSKOG PRORAČUNA</t>
  </si>
  <si>
    <t>Izvor financiranja 49</t>
  </si>
  <si>
    <t>Izvor financiranja 32</t>
  </si>
  <si>
    <t>Rashodi zaposlene</t>
  </si>
  <si>
    <t>Naknade građanima i kućanstvima na temelju osiguranja i druge naknade</t>
  </si>
  <si>
    <t>PROGRAM 1304</t>
  </si>
  <si>
    <t>PODIZANJE KVALITETE I DOSTUPNOSTI SOCIJALNE SKRBI</t>
  </si>
  <si>
    <t>Izvor financiranja 11</t>
  </si>
  <si>
    <t>OPĆI PRIHODI I PRIMICI ŽUPANIJSKI PRORAČUN</t>
  </si>
  <si>
    <t>Tekuće pomoći iz proračuna</t>
  </si>
  <si>
    <t>1020 Starost</t>
  </si>
  <si>
    <t>Izvor financiranja 54</t>
  </si>
  <si>
    <t>Osnovni program zbrinjavanja starijih osoba - domovi za starije i nemoćne osobe</t>
  </si>
  <si>
    <t>Očuvanje rada i podizanje razine kvalitete usluga u domovima za starije i nemoćne osobe</t>
  </si>
  <si>
    <t>EUR*</t>
  </si>
  <si>
    <t>u eurima</t>
  </si>
  <si>
    <t>Ravnatelj:</t>
  </si>
  <si>
    <t>Predsjednik Upravnog vijeća:</t>
  </si>
  <si>
    <t>Tomislav Peran, dipl.theol.</t>
  </si>
  <si>
    <t>Damir Paulić, dipl. oec.</t>
  </si>
  <si>
    <t>Prihodi od prodaje proizvoda i robe te pruženih usluga, prihodi od donacija te povrati po protestiranim jamstvima</t>
  </si>
  <si>
    <t>Prihodi od donacija</t>
  </si>
  <si>
    <t>Izvor financiranja 62</t>
  </si>
  <si>
    <t>Financiranje projekta "Zaželi - pomoć u kući"</t>
  </si>
  <si>
    <t>POMOĆI - ŽUPANIJSKI PRORAČUN - EU PROJEKTI</t>
  </si>
  <si>
    <t>Izvor financiranja 52</t>
  </si>
  <si>
    <t>FINANCIJSKI PLAN DOMA ZA STARIJE I NEMOĆNE OSOBE BELI MANASTIR
ZA 2023. - REBALANS 2</t>
  </si>
  <si>
    <t>Izvor financiranja  47</t>
  </si>
  <si>
    <t>Prihodi za posebne namjene - višak iz prethodne godine</t>
  </si>
  <si>
    <t>Prihodi za posebne namjene - decentralizacija</t>
  </si>
  <si>
    <t>Pomoći - županijski proračun - EU projekti</t>
  </si>
  <si>
    <t>Opći prihodi i primici - županijski  proračun</t>
  </si>
  <si>
    <t>Opći prihodi i primici - decentralizacija</t>
  </si>
  <si>
    <t>Opći prihodi i primici - višak iz prethodne godine</t>
  </si>
  <si>
    <t>Aktivnost                                A 1305 01</t>
  </si>
  <si>
    <t>PROGRAM                           8011</t>
  </si>
  <si>
    <t>Aktivnost                                 A 8011 01</t>
  </si>
  <si>
    <t>Aktivnost                                  A 1304 36</t>
  </si>
  <si>
    <t>Aktivnost                                     T 1304 10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</si>
</sst>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Da&quot;;&quot;Da&quot;;&quot;Ne&quot;"/>
    <numFmt numFmtId="167" formatCode="&quot;True&quot;;&quot;True&quot;;&quot;False&quot;"/>
    <numFmt numFmtId="168" formatCode="&quot;Uključeno&quot;;&quot;Uključeno&quot;;&quot;Isključeno&quot;"/>
    <numFmt numFmtId="169" formatCode="[$¥€-2]\ #,##0.00_);[Red]\([$€-2]\ #,##0.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i/>
      <sz val="9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0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1" applyNumberFormat="0" applyFont="0" applyAlignment="0" applyProtection="0"/>
    <xf numFmtId="0" fontId="37" fillId="2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0" fillId="28" borderId="2" applyNumberFormat="0" applyAlignment="0" applyProtection="0"/>
    <xf numFmtId="0" fontId="41" fillId="28" borderId="3" applyNumberFormat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1" borderId="8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17">
    <xf numFmtId="0" fontId="0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1" fillId="33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 quotePrefix="1">
      <alignment horizontal="left" vertical="center"/>
    </xf>
    <xf numFmtId="0" fontId="10" fillId="33" borderId="10" xfId="0" applyFont="1" applyFill="1" applyBorder="1" applyAlignment="1" quotePrefix="1">
      <alignment horizontal="left" vertical="center"/>
    </xf>
    <xf numFmtId="0" fontId="11" fillId="33" borderId="10" xfId="0" applyFont="1" applyFill="1" applyBorder="1" applyAlignment="1">
      <alignment horizontal="left" vertical="center"/>
    </xf>
    <xf numFmtId="0" fontId="9" fillId="33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left" vertical="center"/>
    </xf>
    <xf numFmtId="0" fontId="10" fillId="33" borderId="10" xfId="0" applyFont="1" applyFill="1" applyBorder="1" applyAlignment="1" quotePrefix="1">
      <alignment horizontal="left" vertical="center" wrapText="1"/>
    </xf>
    <xf numFmtId="0" fontId="10" fillId="33" borderId="10" xfId="0" applyFont="1" applyFill="1" applyBorder="1" applyAlignment="1">
      <alignment horizontal="left" vertical="center" wrapText="1"/>
    </xf>
    <xf numFmtId="0" fontId="7" fillId="0" borderId="0" xfId="0" applyFont="1" applyAlignment="1" quotePrefix="1">
      <alignment horizontal="left" wrapText="1"/>
    </xf>
    <xf numFmtId="0" fontId="8" fillId="0" borderId="0" xfId="0" applyFont="1" applyAlignment="1">
      <alignment wrapText="1"/>
    </xf>
    <xf numFmtId="3" fontId="5" fillId="0" borderId="0" xfId="0" applyNumberFormat="1" applyFont="1" applyAlignment="1">
      <alignment horizontal="right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2" fillId="0" borderId="0" xfId="0" applyFont="1" applyAlignment="1" quotePrefix="1">
      <alignment horizontal="center" vertical="center" wrapText="1"/>
    </xf>
    <xf numFmtId="0" fontId="11" fillId="33" borderId="10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vertical="center" wrapText="1"/>
    </xf>
    <xf numFmtId="0" fontId="11" fillId="33" borderId="10" xfId="0" applyFont="1" applyFill="1" applyBorder="1" applyAlignment="1" quotePrefix="1">
      <alignment horizontal="left" vertical="center"/>
    </xf>
    <xf numFmtId="0" fontId="3" fillId="33" borderId="12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left" vertical="center" wrapText="1"/>
    </xf>
    <xf numFmtId="0" fontId="6" fillId="0" borderId="13" xfId="0" applyFont="1" applyBorder="1" applyAlignment="1" quotePrefix="1">
      <alignment horizontal="left" wrapText="1"/>
    </xf>
    <xf numFmtId="0" fontId="6" fillId="0" borderId="14" xfId="0" applyFont="1" applyBorder="1" applyAlignment="1" quotePrefix="1">
      <alignment horizontal="left" wrapText="1"/>
    </xf>
    <xf numFmtId="0" fontId="6" fillId="0" borderId="14" xfId="0" applyFont="1" applyBorder="1" applyAlignment="1" quotePrefix="1">
      <alignment horizontal="center" wrapText="1"/>
    </xf>
    <xf numFmtId="0" fontId="6" fillId="0" borderId="14" xfId="0" applyFont="1" applyBorder="1" applyAlignment="1" quotePrefix="1">
      <alignment horizontal="left"/>
    </xf>
    <xf numFmtId="0" fontId="55" fillId="0" borderId="11" xfId="0" applyFont="1" applyBorder="1" applyAlignment="1">
      <alignment horizontal="right" vertical="center"/>
    </xf>
    <xf numFmtId="0" fontId="11" fillId="2" borderId="13" xfId="0" applyFont="1" applyFill="1" applyBorder="1" applyAlignment="1">
      <alignment horizontal="left" vertical="center"/>
    </xf>
    <xf numFmtId="0" fontId="9" fillId="2" borderId="14" xfId="0" applyFont="1" applyFill="1" applyBorder="1" applyAlignment="1">
      <alignment vertical="center"/>
    </xf>
    <xf numFmtId="0" fontId="13" fillId="33" borderId="12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9" fillId="33" borderId="0" xfId="0" applyFont="1" applyFill="1" applyAlignment="1">
      <alignment horizontal="left" vertical="center" wrapText="1"/>
    </xf>
    <xf numFmtId="3" fontId="3" fillId="33" borderId="0" xfId="0" applyNumberFormat="1" applyFont="1" applyFill="1" applyAlignment="1">
      <alignment horizontal="right"/>
    </xf>
    <xf numFmtId="0" fontId="10" fillId="33" borderId="0" xfId="0" applyFont="1" applyFill="1" applyAlignment="1" quotePrefix="1">
      <alignment horizontal="left" vertical="center"/>
    </xf>
    <xf numFmtId="0" fontId="10" fillId="33" borderId="0" xfId="0" applyFont="1" applyFill="1" applyAlignment="1" quotePrefix="1">
      <alignment horizontal="left" vertical="center" wrapText="1"/>
    </xf>
    <xf numFmtId="0" fontId="3" fillId="33" borderId="13" xfId="0" applyFont="1" applyFill="1" applyBorder="1" applyAlignment="1">
      <alignment horizontal="left" vertical="center" wrapText="1" indent="1"/>
    </xf>
    <xf numFmtId="0" fontId="3" fillId="33" borderId="14" xfId="0" applyFont="1" applyFill="1" applyBorder="1" applyAlignment="1">
      <alignment horizontal="left" vertical="center" wrapText="1" indent="1"/>
    </xf>
    <xf numFmtId="0" fontId="3" fillId="33" borderId="12" xfId="0" applyFont="1" applyFill="1" applyBorder="1" applyAlignment="1">
      <alignment horizontal="left" vertical="center" wrapText="1" indent="1"/>
    </xf>
    <xf numFmtId="0" fontId="6" fillId="33" borderId="13" xfId="0" applyFont="1" applyFill="1" applyBorder="1" applyAlignment="1">
      <alignment horizontal="left" vertical="center" wrapText="1" indent="1"/>
    </xf>
    <xf numFmtId="0" fontId="6" fillId="33" borderId="12" xfId="0" applyFont="1" applyFill="1" applyBorder="1" applyAlignment="1">
      <alignment horizontal="left" vertical="center" wrapText="1"/>
    </xf>
    <xf numFmtId="0" fontId="13" fillId="33" borderId="12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56" fillId="0" borderId="0" xfId="0" applyFont="1" applyAlignment="1">
      <alignment wrapText="1"/>
    </xf>
    <xf numFmtId="0" fontId="56" fillId="0" borderId="0" xfId="0" applyFont="1" applyAlignment="1">
      <alignment vertical="center" wrapText="1"/>
    </xf>
    <xf numFmtId="0" fontId="6" fillId="33" borderId="12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left" vertical="center" wrapText="1"/>
    </xf>
    <xf numFmtId="0" fontId="0" fillId="0" borderId="0" xfId="0" applyAlignment="1">
      <alignment horizontal="center" wrapText="1"/>
    </xf>
    <xf numFmtId="0" fontId="56" fillId="0" borderId="0" xfId="0" applyFont="1" applyAlignment="1">
      <alignment vertical="center" wrapText="1"/>
    </xf>
    <xf numFmtId="0" fontId="6" fillId="33" borderId="12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left" vertical="center" wrapText="1"/>
    </xf>
    <xf numFmtId="0" fontId="13" fillId="33" borderId="12" xfId="0" applyFont="1" applyFill="1" applyBorder="1" applyAlignment="1">
      <alignment horizontal="left" vertical="center" wrapText="1"/>
    </xf>
    <xf numFmtId="4" fontId="6" fillId="2" borderId="10" xfId="0" applyNumberFormat="1" applyFont="1" applyFill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4" fontId="6" fillId="2" borderId="10" xfId="0" applyNumberFormat="1" applyFont="1" applyFill="1" applyBorder="1" applyAlignment="1">
      <alignment horizontal="right" wrapText="1"/>
    </xf>
    <xf numFmtId="4" fontId="6" fillId="34" borderId="13" xfId="0" applyNumberFormat="1" applyFont="1" applyFill="1" applyBorder="1" applyAlignment="1" quotePrefix="1">
      <alignment horizontal="right"/>
    </xf>
    <xf numFmtId="4" fontId="6" fillId="2" borderId="13" xfId="0" applyNumberFormat="1" applyFont="1" applyFill="1" applyBorder="1" applyAlignment="1" quotePrefix="1">
      <alignment horizontal="right"/>
    </xf>
    <xf numFmtId="4" fontId="6" fillId="33" borderId="10" xfId="0" applyNumberFormat="1" applyFont="1" applyFill="1" applyBorder="1" applyAlignment="1">
      <alignment horizontal="right"/>
    </xf>
    <xf numFmtId="4" fontId="3" fillId="33" borderId="10" xfId="0" applyNumberFormat="1" applyFont="1" applyFill="1" applyBorder="1" applyAlignment="1">
      <alignment horizontal="right"/>
    </xf>
    <xf numFmtId="4" fontId="15" fillId="33" borderId="10" xfId="0" applyNumberFormat="1" applyFont="1" applyFill="1" applyBorder="1" applyAlignment="1">
      <alignment horizontal="right"/>
    </xf>
    <xf numFmtId="0" fontId="15" fillId="33" borderId="12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left" vertical="center" wrapText="1" indent="1"/>
    </xf>
    <xf numFmtId="0" fontId="3" fillId="33" borderId="0" xfId="0" applyFont="1" applyFill="1" applyBorder="1" applyAlignment="1">
      <alignment horizontal="left" vertical="center" wrapText="1"/>
    </xf>
    <xf numFmtId="4" fontId="3" fillId="33" borderId="0" xfId="0" applyNumberFormat="1" applyFont="1" applyFill="1" applyBorder="1" applyAlignment="1">
      <alignment horizontal="right"/>
    </xf>
    <xf numFmtId="0" fontId="0" fillId="0" borderId="0" xfId="0" applyAlignment="1">
      <alignment horizontal="center" vertical="center" wrapText="1"/>
    </xf>
    <xf numFmtId="0" fontId="3" fillId="33" borderId="12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11" fillId="0" borderId="13" xfId="0" applyFont="1" applyBorder="1" applyAlignment="1" quotePrefix="1">
      <alignment horizontal="left" vertical="center" wrapText="1"/>
    </xf>
    <xf numFmtId="0" fontId="9" fillId="0" borderId="14" xfId="0" applyFont="1" applyBorder="1" applyAlignment="1">
      <alignment vertical="center" wrapText="1"/>
    </xf>
    <xf numFmtId="0" fontId="11" fillId="0" borderId="13" xfId="0" applyFont="1" applyBorder="1" applyAlignment="1" quotePrefix="1">
      <alignment horizontal="left" vertical="center"/>
    </xf>
    <xf numFmtId="0" fontId="9" fillId="0" borderId="14" xfId="0" applyFont="1" applyBorder="1" applyAlignment="1">
      <alignment vertical="center"/>
    </xf>
    <xf numFmtId="0" fontId="11" fillId="2" borderId="13" xfId="0" applyFont="1" applyFill="1" applyBorder="1" applyAlignment="1" quotePrefix="1">
      <alignment horizontal="left" vertical="center" wrapText="1"/>
    </xf>
    <xf numFmtId="0" fontId="9" fillId="2" borderId="14" xfId="0" applyFont="1" applyFill="1" applyBorder="1" applyAlignment="1">
      <alignment vertical="center" wrapText="1"/>
    </xf>
    <xf numFmtId="0" fontId="11" fillId="2" borderId="13" xfId="0" applyFont="1" applyFill="1" applyBorder="1" applyAlignment="1">
      <alignment horizontal="left" vertical="center" wrapText="1"/>
    </xf>
    <xf numFmtId="0" fontId="9" fillId="2" borderId="14" xfId="0" applyFont="1" applyFill="1" applyBorder="1" applyAlignment="1">
      <alignment vertical="center"/>
    </xf>
    <xf numFmtId="0" fontId="11" fillId="0" borderId="13" xfId="0" applyFont="1" applyBorder="1" applyAlignment="1">
      <alignment horizontal="left" vertical="center" wrapText="1"/>
    </xf>
    <xf numFmtId="0" fontId="12" fillId="0" borderId="0" xfId="0" applyFont="1" applyAlignment="1">
      <alignment horizontal="left" wrapText="1"/>
    </xf>
    <xf numFmtId="0" fontId="6" fillId="34" borderId="13" xfId="0" applyFont="1" applyFill="1" applyBorder="1" applyAlignment="1">
      <alignment horizontal="left" vertical="center" wrapText="1"/>
    </xf>
    <xf numFmtId="0" fontId="6" fillId="34" borderId="14" xfId="0" applyFont="1" applyFill="1" applyBorder="1" applyAlignment="1">
      <alignment horizontal="left" vertical="center" wrapText="1"/>
    </xf>
    <xf numFmtId="0" fontId="6" fillId="34" borderId="12" xfId="0" applyFont="1" applyFill="1" applyBorder="1" applyAlignment="1">
      <alignment horizontal="left" vertical="center" wrapText="1"/>
    </xf>
    <xf numFmtId="0" fontId="6" fillId="2" borderId="13" xfId="0" applyFont="1" applyFill="1" applyBorder="1" applyAlignment="1">
      <alignment horizontal="left" vertical="center" wrapText="1"/>
    </xf>
    <xf numFmtId="0" fontId="6" fillId="2" borderId="14" xfId="0" applyFont="1" applyFill="1" applyBorder="1" applyAlignment="1">
      <alignment horizontal="left" vertical="center" wrapText="1"/>
    </xf>
    <xf numFmtId="0" fontId="6" fillId="2" borderId="12" xfId="0" applyFont="1" applyFill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0" fillId="0" borderId="0" xfId="0" applyAlignment="1">
      <alignment horizontal="center" wrapText="1"/>
    </xf>
    <xf numFmtId="0" fontId="56" fillId="0" borderId="0" xfId="0" applyFont="1" applyAlignment="1">
      <alignment wrapText="1"/>
    </xf>
    <xf numFmtId="0" fontId="56" fillId="0" borderId="0" xfId="0" applyFont="1" applyAlignment="1">
      <alignment vertical="center" wrapText="1"/>
    </xf>
    <xf numFmtId="0" fontId="6" fillId="33" borderId="13" xfId="0" applyFont="1" applyFill="1" applyBorder="1" applyAlignment="1">
      <alignment horizontal="left" vertical="center" wrapText="1"/>
    </xf>
    <xf numFmtId="0" fontId="6" fillId="33" borderId="14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left" vertical="center" wrapText="1" indent="1"/>
    </xf>
    <xf numFmtId="0" fontId="3" fillId="33" borderId="14" xfId="0" applyFont="1" applyFill="1" applyBorder="1" applyAlignment="1">
      <alignment horizontal="left" vertical="center" wrapText="1" indent="1"/>
    </xf>
    <xf numFmtId="0" fontId="3" fillId="33" borderId="12" xfId="0" applyFont="1" applyFill="1" applyBorder="1" applyAlignment="1">
      <alignment horizontal="left" vertical="center" wrapText="1" inden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13" fillId="33" borderId="13" xfId="0" applyFont="1" applyFill="1" applyBorder="1" applyAlignment="1">
      <alignment horizontal="left" vertical="center" wrapText="1"/>
    </xf>
    <xf numFmtId="0" fontId="13" fillId="33" borderId="14" xfId="0" applyFont="1" applyFill="1" applyBorder="1" applyAlignment="1">
      <alignment horizontal="left" vertical="center" wrapText="1"/>
    </xf>
    <xf numFmtId="0" fontId="13" fillId="33" borderId="12" xfId="0" applyFont="1" applyFill="1" applyBorder="1" applyAlignment="1">
      <alignment horizontal="left" vertical="center" wrapText="1"/>
    </xf>
    <xf numFmtId="0" fontId="13" fillId="33" borderId="13" xfId="0" applyFont="1" applyFill="1" applyBorder="1" applyAlignment="1">
      <alignment horizontal="center" vertical="center" wrapText="1"/>
    </xf>
    <xf numFmtId="0" fontId="13" fillId="33" borderId="14" xfId="0" applyFont="1" applyFill="1" applyBorder="1" applyAlignment="1">
      <alignment horizontal="center" vertical="center" wrapText="1"/>
    </xf>
    <xf numFmtId="0" fontId="1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left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57" fillId="34" borderId="14" xfId="0" applyFont="1" applyFill="1" applyBorder="1" applyAlignment="1">
      <alignment horizontal="center" vertical="center" wrapText="1"/>
    </xf>
    <xf numFmtId="0" fontId="57" fillId="34" borderId="12" xfId="0" applyFont="1" applyFill="1" applyBorder="1" applyAlignment="1">
      <alignment horizontal="center" vertical="center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PageLayoutView="0" workbookViewId="0" topLeftCell="A1">
      <selection activeCell="F11" sqref="F11"/>
    </sheetView>
  </sheetViews>
  <sheetFormatPr defaultColWidth="9.140625" defaultRowHeight="15"/>
  <cols>
    <col min="1" max="1" width="11.28125" style="0" customWidth="1"/>
    <col min="2" max="2" width="11.57421875" style="0" customWidth="1"/>
    <col min="5" max="5" width="34.8515625" style="0" customWidth="1"/>
    <col min="6" max="6" width="37.00390625" style="0" customWidth="1"/>
  </cols>
  <sheetData>
    <row r="1" spans="1:6" ht="42" customHeight="1">
      <c r="A1" s="74" t="s">
        <v>95</v>
      </c>
      <c r="B1" s="74"/>
      <c r="C1" s="74"/>
      <c r="D1" s="74"/>
      <c r="E1" s="74"/>
      <c r="F1" s="74"/>
    </row>
    <row r="2" spans="1:6" ht="18" customHeight="1">
      <c r="A2" s="5"/>
      <c r="B2" s="5"/>
      <c r="C2" s="5"/>
      <c r="D2" s="5"/>
      <c r="E2" s="5"/>
      <c r="F2" s="5"/>
    </row>
    <row r="3" spans="1:6" ht="15.75" customHeight="1">
      <c r="A3" s="74" t="s">
        <v>37</v>
      </c>
      <c r="B3" s="74"/>
      <c r="C3" s="74"/>
      <c r="D3" s="74"/>
      <c r="E3" s="74"/>
      <c r="F3" s="74"/>
    </row>
    <row r="4" spans="1:6" ht="18">
      <c r="A4" s="5"/>
      <c r="B4" s="5"/>
      <c r="C4" s="5"/>
      <c r="D4" s="5"/>
      <c r="E4" s="5"/>
      <c r="F4" s="5"/>
    </row>
    <row r="5" spans="1:6" ht="18" customHeight="1">
      <c r="A5" s="74" t="s">
        <v>45</v>
      </c>
      <c r="B5" s="74"/>
      <c r="C5" s="74"/>
      <c r="D5" s="74"/>
      <c r="E5" s="74"/>
      <c r="F5" s="74"/>
    </row>
    <row r="6" spans="1:6" ht="18">
      <c r="A6" s="1"/>
      <c r="B6" s="2"/>
      <c r="C6" s="2"/>
      <c r="D6" s="2"/>
      <c r="E6" s="6"/>
      <c r="F6" s="31" t="s">
        <v>83</v>
      </c>
    </row>
    <row r="7" spans="1:6" ht="15">
      <c r="A7" s="27"/>
      <c r="B7" s="28"/>
      <c r="C7" s="28"/>
      <c r="D7" s="29"/>
      <c r="E7" s="30"/>
      <c r="F7" s="4" t="s">
        <v>49</v>
      </c>
    </row>
    <row r="8" spans="1:6" ht="15">
      <c r="A8" s="81" t="s">
        <v>0</v>
      </c>
      <c r="B8" s="80"/>
      <c r="C8" s="80"/>
      <c r="D8" s="80"/>
      <c r="E8" s="82"/>
      <c r="F8" s="60">
        <f>F9+F10</f>
        <v>1731588</v>
      </c>
    </row>
    <row r="9" spans="1:6" ht="15">
      <c r="A9" s="83" t="s">
        <v>1</v>
      </c>
      <c r="B9" s="76"/>
      <c r="C9" s="76"/>
      <c r="D9" s="76"/>
      <c r="E9" s="78"/>
      <c r="F9" s="61">
        <v>1731588</v>
      </c>
    </row>
    <row r="10" spans="1:6" ht="15">
      <c r="A10" s="77" t="s">
        <v>2</v>
      </c>
      <c r="B10" s="78"/>
      <c r="C10" s="78"/>
      <c r="D10" s="78"/>
      <c r="E10" s="78"/>
      <c r="F10" s="61">
        <f>' Račun prihoda i rashoda'!$E$25</f>
        <v>0</v>
      </c>
    </row>
    <row r="11" spans="1:6" ht="15">
      <c r="A11" s="32" t="s">
        <v>3</v>
      </c>
      <c r="B11" s="33"/>
      <c r="C11" s="33"/>
      <c r="D11" s="33"/>
      <c r="E11" s="33"/>
      <c r="F11" s="60">
        <f>F12+F13</f>
        <v>1731588</v>
      </c>
    </row>
    <row r="12" spans="1:6" ht="15">
      <c r="A12" s="75" t="s">
        <v>4</v>
      </c>
      <c r="B12" s="76"/>
      <c r="C12" s="76"/>
      <c r="D12" s="76"/>
      <c r="E12" s="76"/>
      <c r="F12" s="61">
        <v>1636693</v>
      </c>
    </row>
    <row r="13" spans="1:6" ht="15">
      <c r="A13" s="77" t="s">
        <v>5</v>
      </c>
      <c r="B13" s="78"/>
      <c r="C13" s="78"/>
      <c r="D13" s="78"/>
      <c r="E13" s="78"/>
      <c r="F13" s="61">
        <v>94895</v>
      </c>
    </row>
    <row r="14" spans="1:6" ht="15">
      <c r="A14" s="79" t="s">
        <v>6</v>
      </c>
      <c r="B14" s="80"/>
      <c r="C14" s="80"/>
      <c r="D14" s="80"/>
      <c r="E14" s="80"/>
      <c r="F14" s="62">
        <f>F8-F11</f>
        <v>0</v>
      </c>
    </row>
    <row r="15" spans="1:6" ht="18">
      <c r="A15" s="5"/>
      <c r="B15" s="7"/>
      <c r="C15" s="7"/>
      <c r="D15" s="7"/>
      <c r="E15" s="7"/>
      <c r="F15" s="3"/>
    </row>
    <row r="16" spans="1:6" ht="18" customHeight="1">
      <c r="A16" s="74" t="s">
        <v>46</v>
      </c>
      <c r="B16" s="74"/>
      <c r="C16" s="74"/>
      <c r="D16" s="74"/>
      <c r="E16" s="74"/>
      <c r="F16" s="74"/>
    </row>
    <row r="17" spans="1:6" ht="18">
      <c r="A17" s="5"/>
      <c r="B17" s="7"/>
      <c r="C17" s="7"/>
      <c r="D17" s="7"/>
      <c r="E17" s="7"/>
      <c r="F17" s="3"/>
    </row>
    <row r="18" spans="1:6" ht="15">
      <c r="A18" s="27"/>
      <c r="B18" s="28"/>
      <c r="C18" s="28"/>
      <c r="D18" s="29"/>
      <c r="E18" s="30"/>
      <c r="F18" s="4" t="s">
        <v>49</v>
      </c>
    </row>
    <row r="19" spans="1:6" ht="15.75" customHeight="1">
      <c r="A19" s="83" t="s">
        <v>8</v>
      </c>
      <c r="B19" s="91"/>
      <c r="C19" s="91"/>
      <c r="D19" s="91"/>
      <c r="E19" s="92"/>
      <c r="F19" s="61">
        <v>0</v>
      </c>
    </row>
    <row r="20" spans="1:6" ht="15">
      <c r="A20" s="83" t="s">
        <v>9</v>
      </c>
      <c r="B20" s="76"/>
      <c r="C20" s="76"/>
      <c r="D20" s="76"/>
      <c r="E20" s="76"/>
      <c r="F20" s="61">
        <v>0</v>
      </c>
    </row>
    <row r="21" spans="1:6" ht="15">
      <c r="A21" s="79" t="s">
        <v>10</v>
      </c>
      <c r="B21" s="80"/>
      <c r="C21" s="80"/>
      <c r="D21" s="80"/>
      <c r="E21" s="80"/>
      <c r="F21" s="60">
        <v>0</v>
      </c>
    </row>
    <row r="22" spans="1:6" ht="18">
      <c r="A22" s="21"/>
      <c r="B22" s="7"/>
      <c r="C22" s="7"/>
      <c r="D22" s="7"/>
      <c r="E22" s="7"/>
      <c r="F22" s="3"/>
    </row>
    <row r="23" spans="1:6" ht="18" customHeight="1">
      <c r="A23" s="74" t="s">
        <v>54</v>
      </c>
      <c r="B23" s="74"/>
      <c r="C23" s="74"/>
      <c r="D23" s="74"/>
      <c r="E23" s="74"/>
      <c r="F23" s="74"/>
    </row>
    <row r="24" spans="1:6" ht="18">
      <c r="A24" s="21"/>
      <c r="B24" s="7"/>
      <c r="C24" s="7"/>
      <c r="D24" s="7"/>
      <c r="E24" s="7"/>
      <c r="F24" s="3"/>
    </row>
    <row r="25" spans="1:6" ht="15">
      <c r="A25" s="27"/>
      <c r="B25" s="28"/>
      <c r="C25" s="28"/>
      <c r="D25" s="29"/>
      <c r="E25" s="30"/>
      <c r="F25" s="4" t="s">
        <v>49</v>
      </c>
    </row>
    <row r="26" spans="1:6" ht="15">
      <c r="A26" s="85" t="s">
        <v>47</v>
      </c>
      <c r="B26" s="86"/>
      <c r="C26" s="86"/>
      <c r="D26" s="86"/>
      <c r="E26" s="87"/>
      <c r="F26" s="63">
        <v>182.35</v>
      </c>
    </row>
    <row r="27" spans="1:6" ht="30" customHeight="1">
      <c r="A27" s="88" t="s">
        <v>7</v>
      </c>
      <c r="B27" s="89"/>
      <c r="C27" s="89"/>
      <c r="D27" s="89"/>
      <c r="E27" s="90"/>
      <c r="F27" s="64">
        <v>0</v>
      </c>
    </row>
    <row r="30" spans="1:6" ht="15">
      <c r="A30" s="75" t="s">
        <v>11</v>
      </c>
      <c r="B30" s="76"/>
      <c r="C30" s="76"/>
      <c r="D30" s="76"/>
      <c r="E30" s="76"/>
      <c r="F30" s="61">
        <v>0</v>
      </c>
    </row>
    <row r="31" spans="1:6" ht="11.25" customHeight="1">
      <c r="A31" s="16"/>
      <c r="B31" s="17"/>
      <c r="C31" s="17"/>
      <c r="D31" s="17"/>
      <c r="E31" s="17"/>
      <c r="F31" s="18"/>
    </row>
    <row r="32" ht="8.25" customHeight="1"/>
    <row r="33" ht="8.25" customHeight="1"/>
    <row r="34" spans="1:6" ht="36" customHeight="1">
      <c r="A34" s="84" t="s">
        <v>48</v>
      </c>
      <c r="B34" s="84"/>
      <c r="C34" s="84"/>
      <c r="D34" s="84"/>
      <c r="E34" s="84"/>
      <c r="F34" s="84"/>
    </row>
    <row r="36" spans="1:8" ht="30" customHeight="1">
      <c r="A36" s="93" t="s">
        <v>85</v>
      </c>
      <c r="B36" s="93"/>
      <c r="C36" s="93"/>
      <c r="D36" s="48"/>
      <c r="E36" s="48"/>
      <c r="F36" s="55" t="s">
        <v>86</v>
      </c>
      <c r="G36" s="93"/>
      <c r="H36" s="93"/>
    </row>
    <row r="37" spans="1:8" ht="15" customHeight="1">
      <c r="A37" s="93" t="s">
        <v>87</v>
      </c>
      <c r="B37" s="93"/>
      <c r="C37" s="93"/>
      <c r="D37" s="48"/>
      <c r="E37" s="48"/>
      <c r="F37" s="55" t="s">
        <v>88</v>
      </c>
      <c r="G37" s="93"/>
      <c r="H37" s="93"/>
    </row>
  </sheetData>
  <sheetProtection/>
  <mergeCells count="22">
    <mergeCell ref="G37:H37"/>
    <mergeCell ref="A36:C36"/>
    <mergeCell ref="A37:C37"/>
    <mergeCell ref="A30:E30"/>
    <mergeCell ref="A1:F1"/>
    <mergeCell ref="A5:F5"/>
    <mergeCell ref="A16:F16"/>
    <mergeCell ref="A23:F23"/>
    <mergeCell ref="A21:E21"/>
    <mergeCell ref="A34:F34"/>
    <mergeCell ref="A26:E26"/>
    <mergeCell ref="A27:E27"/>
    <mergeCell ref="A19:E19"/>
    <mergeCell ref="A20:E20"/>
    <mergeCell ref="G36:H36"/>
    <mergeCell ref="A3:F3"/>
    <mergeCell ref="A12:E12"/>
    <mergeCell ref="A13:E13"/>
    <mergeCell ref="A14:E14"/>
    <mergeCell ref="A8:E8"/>
    <mergeCell ref="A9:E9"/>
    <mergeCell ref="A10:E10"/>
  </mergeCells>
  <printOptions/>
  <pageMargins left="0.7" right="0.7" top="0.75" bottom="0.75" header="0.3" footer="0.3"/>
  <pageSetup fitToHeight="1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0"/>
  <sheetViews>
    <sheetView zoomScalePageLayoutView="0" workbookViewId="0" topLeftCell="A1">
      <selection activeCell="D24" sqref="D24"/>
    </sheetView>
  </sheetViews>
  <sheetFormatPr defaultColWidth="9.140625" defaultRowHeight="15"/>
  <cols>
    <col min="1" max="2" width="8.421875" style="0" bestFit="1" customWidth="1"/>
    <col min="3" max="3" width="5.421875" style="0" bestFit="1" customWidth="1"/>
    <col min="4" max="4" width="39.140625" style="0" customWidth="1"/>
    <col min="5" max="5" width="29.7109375" style="0" customWidth="1"/>
    <col min="9" max="9" width="11.421875" style="0" customWidth="1"/>
  </cols>
  <sheetData>
    <row r="1" spans="1:5" ht="42" customHeight="1">
      <c r="A1" s="74" t="str">
        <f>SAŽETAK!A1</f>
        <v>FINANCIJSKI PLAN DOMA ZA STARIJE I NEMOĆNE OSOBE BELI MANASTIR
ZA 2023. - REBALANS 2</v>
      </c>
      <c r="B1" s="74"/>
      <c r="C1" s="74"/>
      <c r="D1" s="74"/>
      <c r="E1" s="74"/>
    </row>
    <row r="2" spans="1:5" ht="18" customHeight="1">
      <c r="A2" s="5"/>
      <c r="B2" s="5"/>
      <c r="C2" s="5"/>
      <c r="D2" s="5"/>
      <c r="E2" s="5"/>
    </row>
    <row r="3" spans="1:5" ht="15.75">
      <c r="A3" s="74" t="s">
        <v>37</v>
      </c>
      <c r="B3" s="74"/>
      <c r="C3" s="74"/>
      <c r="D3" s="74"/>
      <c r="E3" s="74"/>
    </row>
    <row r="4" spans="1:5" ht="18">
      <c r="A4" s="5"/>
      <c r="B4" s="5"/>
      <c r="C4" s="5"/>
      <c r="D4" s="5"/>
      <c r="E4" s="5"/>
    </row>
    <row r="5" spans="1:5" ht="18" customHeight="1">
      <c r="A5" s="74" t="s">
        <v>13</v>
      </c>
      <c r="B5" s="94"/>
      <c r="C5" s="94"/>
      <c r="D5" s="94"/>
      <c r="E5" s="94"/>
    </row>
    <row r="6" spans="1:5" ht="18">
      <c r="A6" s="5"/>
      <c r="B6" s="5"/>
      <c r="C6" s="5"/>
      <c r="D6" s="5"/>
      <c r="E6" s="5"/>
    </row>
    <row r="7" spans="1:5" ht="15.75">
      <c r="A7" s="74" t="s">
        <v>1</v>
      </c>
      <c r="B7" s="95"/>
      <c r="C7" s="95"/>
      <c r="D7" s="95"/>
      <c r="E7" s="95"/>
    </row>
    <row r="8" spans="1:5" ht="15.75">
      <c r="A8" s="50"/>
      <c r="B8" s="56"/>
      <c r="C8" s="56"/>
      <c r="D8" s="56"/>
      <c r="E8" s="56"/>
    </row>
    <row r="9" spans="1:5" ht="18">
      <c r="A9" s="5"/>
      <c r="B9" s="5"/>
      <c r="C9" s="5"/>
      <c r="D9" s="5"/>
      <c r="E9" s="47" t="s">
        <v>84</v>
      </c>
    </row>
    <row r="10" spans="1:5" ht="15">
      <c r="A10" s="20" t="s">
        <v>14</v>
      </c>
      <c r="B10" s="19" t="s">
        <v>15</v>
      </c>
      <c r="C10" s="19" t="s">
        <v>16</v>
      </c>
      <c r="D10" s="19" t="s">
        <v>12</v>
      </c>
      <c r="E10" s="20" t="s">
        <v>49</v>
      </c>
    </row>
    <row r="11" spans="1:5" ht="15.75" customHeight="1">
      <c r="A11" s="8">
        <v>6</v>
      </c>
      <c r="B11" s="8"/>
      <c r="C11" s="8"/>
      <c r="D11" s="8" t="s">
        <v>17</v>
      </c>
      <c r="E11" s="65">
        <f>E12+E14+E16+E18+E20</f>
        <v>1731588</v>
      </c>
    </row>
    <row r="12" spans="1:5" ht="25.5">
      <c r="A12" s="8"/>
      <c r="B12" s="12">
        <v>63</v>
      </c>
      <c r="C12" s="12"/>
      <c r="D12" s="12" t="s">
        <v>51</v>
      </c>
      <c r="E12" s="65">
        <f>E13</f>
        <v>3186</v>
      </c>
    </row>
    <row r="13" spans="1:5" ht="15">
      <c r="A13" s="9"/>
      <c r="B13" s="9"/>
      <c r="C13" s="10">
        <v>54</v>
      </c>
      <c r="D13" s="10" t="s">
        <v>78</v>
      </c>
      <c r="E13" s="66">
        <v>3186</v>
      </c>
    </row>
    <row r="14" spans="1:5" ht="20.25" customHeight="1">
      <c r="A14" s="9"/>
      <c r="B14" s="9">
        <v>64</v>
      </c>
      <c r="C14" s="10"/>
      <c r="D14" s="10" t="s">
        <v>56</v>
      </c>
      <c r="E14" s="67">
        <f>E15</f>
        <v>664</v>
      </c>
    </row>
    <row r="15" spans="1:5" ht="15">
      <c r="A15" s="9"/>
      <c r="B15" s="9"/>
      <c r="C15" s="10">
        <v>32</v>
      </c>
      <c r="D15" s="10" t="s">
        <v>44</v>
      </c>
      <c r="E15" s="66">
        <v>664</v>
      </c>
    </row>
    <row r="16" spans="1:5" ht="38.25">
      <c r="A16" s="9"/>
      <c r="B16" s="9">
        <v>65</v>
      </c>
      <c r="C16" s="10"/>
      <c r="D16" s="14" t="s">
        <v>57</v>
      </c>
      <c r="E16" s="67">
        <f>E17</f>
        <v>848267</v>
      </c>
    </row>
    <row r="17" spans="1:5" ht="15">
      <c r="A17" s="9"/>
      <c r="B17" s="9"/>
      <c r="C17" s="10">
        <v>49</v>
      </c>
      <c r="D17" s="10" t="s">
        <v>59</v>
      </c>
      <c r="E17" s="66">
        <v>848267</v>
      </c>
    </row>
    <row r="18" spans="1:5" ht="38.25">
      <c r="A18" s="9"/>
      <c r="B18" s="9">
        <v>66</v>
      </c>
      <c r="C18" s="10"/>
      <c r="D18" s="14" t="s">
        <v>89</v>
      </c>
      <c r="E18" s="67">
        <f>E19</f>
        <v>1991</v>
      </c>
    </row>
    <row r="19" spans="1:5" ht="15">
      <c r="A19" s="9"/>
      <c r="B19" s="9"/>
      <c r="C19" s="10">
        <v>62</v>
      </c>
      <c r="D19" s="10" t="s">
        <v>90</v>
      </c>
      <c r="E19" s="66">
        <v>1991</v>
      </c>
    </row>
    <row r="20" spans="1:5" ht="25.5">
      <c r="A20" s="9"/>
      <c r="B20" s="9">
        <v>67</v>
      </c>
      <c r="C20" s="10"/>
      <c r="D20" s="12" t="s">
        <v>52</v>
      </c>
      <c r="E20" s="67">
        <f>SUM(E21:E24)</f>
        <v>877480</v>
      </c>
    </row>
    <row r="21" spans="1:5" ht="15" customHeight="1">
      <c r="A21" s="9"/>
      <c r="B21" s="9"/>
      <c r="C21" s="10">
        <v>46</v>
      </c>
      <c r="D21" s="14" t="s">
        <v>98</v>
      </c>
      <c r="E21" s="66">
        <v>720689</v>
      </c>
    </row>
    <row r="22" spans="1:5" ht="25.5">
      <c r="A22" s="9"/>
      <c r="B22" s="9"/>
      <c r="C22" s="10">
        <v>47</v>
      </c>
      <c r="D22" s="14" t="s">
        <v>97</v>
      </c>
      <c r="E22" s="66">
        <v>280</v>
      </c>
    </row>
    <row r="23" spans="1:5" ht="15">
      <c r="A23" s="9"/>
      <c r="B23" s="9"/>
      <c r="C23" s="10">
        <v>11</v>
      </c>
      <c r="D23" s="14" t="s">
        <v>100</v>
      </c>
      <c r="E23" s="66">
        <v>79631</v>
      </c>
    </row>
    <row r="24" spans="1:5" ht="15">
      <c r="A24" s="9"/>
      <c r="B24" s="9"/>
      <c r="C24" s="10">
        <v>52</v>
      </c>
      <c r="D24" s="14" t="s">
        <v>99</v>
      </c>
      <c r="E24" s="66">
        <v>76880</v>
      </c>
    </row>
    <row r="25" spans="1:5" ht="25.5">
      <c r="A25" s="11">
        <v>7</v>
      </c>
      <c r="B25" s="11"/>
      <c r="C25" s="11"/>
      <c r="D25" s="22" t="s">
        <v>19</v>
      </c>
      <c r="E25" s="65">
        <f>E26</f>
        <v>0</v>
      </c>
    </row>
    <row r="26" spans="1:5" ht="25.5">
      <c r="A26" s="12"/>
      <c r="B26" s="12">
        <v>72</v>
      </c>
      <c r="C26" s="12"/>
      <c r="D26" s="23" t="s">
        <v>50</v>
      </c>
      <c r="E26" s="65">
        <f>SUM(E27:E27)</f>
        <v>0</v>
      </c>
    </row>
    <row r="27" spans="1:5" ht="15">
      <c r="A27" s="12"/>
      <c r="B27" s="12"/>
      <c r="C27" s="10">
        <v>72</v>
      </c>
      <c r="D27" s="14" t="s">
        <v>19</v>
      </c>
      <c r="E27" s="66"/>
    </row>
    <row r="28" spans="1:5" ht="15">
      <c r="A28" s="36"/>
      <c r="B28" s="36"/>
      <c r="C28" s="38"/>
      <c r="D28" s="39"/>
      <c r="E28" s="37"/>
    </row>
    <row r="30" spans="1:5" ht="15.75">
      <c r="A30" s="74" t="s">
        <v>20</v>
      </c>
      <c r="B30" s="95"/>
      <c r="C30" s="95"/>
      <c r="D30" s="95"/>
      <c r="E30" s="95"/>
    </row>
    <row r="31" spans="1:5" ht="18">
      <c r="A31" s="5"/>
      <c r="B31" s="5"/>
      <c r="C31" s="5"/>
      <c r="D31" s="5"/>
      <c r="E31" s="5"/>
    </row>
    <row r="32" spans="1:5" ht="15">
      <c r="A32" s="20" t="s">
        <v>14</v>
      </c>
      <c r="B32" s="19" t="s">
        <v>15</v>
      </c>
      <c r="C32" s="19" t="s">
        <v>16</v>
      </c>
      <c r="D32" s="19" t="s">
        <v>21</v>
      </c>
      <c r="E32" s="20" t="s">
        <v>49</v>
      </c>
    </row>
    <row r="33" spans="1:5" ht="15.75" customHeight="1">
      <c r="A33" s="8">
        <v>3</v>
      </c>
      <c r="B33" s="8"/>
      <c r="C33" s="8"/>
      <c r="D33" s="8" t="s">
        <v>22</v>
      </c>
      <c r="E33" s="65">
        <f>E34+E40+E45+E47</f>
        <v>1636693</v>
      </c>
    </row>
    <row r="34" spans="1:5" ht="15.75" customHeight="1">
      <c r="A34" s="8"/>
      <c r="B34" s="12">
        <v>31</v>
      </c>
      <c r="C34" s="12"/>
      <c r="D34" s="12" t="s">
        <v>23</v>
      </c>
      <c r="E34" s="67">
        <f>SUM(E35:E39)</f>
        <v>986184</v>
      </c>
    </row>
    <row r="35" spans="1:5" ht="15">
      <c r="A35" s="9"/>
      <c r="B35" s="9"/>
      <c r="C35" s="10">
        <v>46</v>
      </c>
      <c r="D35" s="14" t="s">
        <v>101</v>
      </c>
      <c r="E35" s="66">
        <v>587298</v>
      </c>
    </row>
    <row r="36" spans="1:5" ht="25.5">
      <c r="A36" s="9"/>
      <c r="B36" s="9"/>
      <c r="C36" s="10">
        <v>47</v>
      </c>
      <c r="D36" s="14" t="s">
        <v>102</v>
      </c>
      <c r="E36" s="66">
        <v>280</v>
      </c>
    </row>
    <row r="37" spans="1:5" ht="15">
      <c r="A37" s="9"/>
      <c r="B37" s="9"/>
      <c r="C37" s="10">
        <v>49</v>
      </c>
      <c r="D37" s="10" t="s">
        <v>59</v>
      </c>
      <c r="E37" s="66">
        <v>255365</v>
      </c>
    </row>
    <row r="38" spans="1:5" ht="15">
      <c r="A38" s="9"/>
      <c r="B38" s="9"/>
      <c r="C38" s="10">
        <v>11</v>
      </c>
      <c r="D38" s="14" t="s">
        <v>100</v>
      </c>
      <c r="E38" s="66">
        <v>66361</v>
      </c>
    </row>
    <row r="39" spans="1:5" ht="15">
      <c r="A39" s="9"/>
      <c r="B39" s="9"/>
      <c r="C39" s="10">
        <v>52</v>
      </c>
      <c r="D39" s="14" t="s">
        <v>99</v>
      </c>
      <c r="E39" s="66">
        <v>76880</v>
      </c>
    </row>
    <row r="40" spans="1:5" ht="15">
      <c r="A40" s="9"/>
      <c r="B40" s="9">
        <v>32</v>
      </c>
      <c r="C40" s="10"/>
      <c r="D40" s="9" t="s">
        <v>40</v>
      </c>
      <c r="E40" s="67">
        <f>SUM(E41:E44)</f>
        <v>640451</v>
      </c>
    </row>
    <row r="41" spans="1:5" ht="15">
      <c r="A41" s="9"/>
      <c r="B41" s="9"/>
      <c r="C41" s="10">
        <v>32</v>
      </c>
      <c r="D41" s="10" t="s">
        <v>44</v>
      </c>
      <c r="E41" s="66">
        <v>664</v>
      </c>
    </row>
    <row r="42" spans="1:5" ht="15">
      <c r="A42" s="9"/>
      <c r="B42" s="9"/>
      <c r="C42" s="10">
        <v>46</v>
      </c>
      <c r="D42" s="14" t="s">
        <v>58</v>
      </c>
      <c r="E42" s="66">
        <v>53757</v>
      </c>
    </row>
    <row r="43" spans="1:5" ht="15">
      <c r="A43" s="9"/>
      <c r="B43" s="24"/>
      <c r="C43" s="10">
        <v>49</v>
      </c>
      <c r="D43" s="10" t="s">
        <v>59</v>
      </c>
      <c r="E43" s="66">
        <v>582844</v>
      </c>
    </row>
    <row r="44" spans="1:5" ht="15">
      <c r="A44" s="9"/>
      <c r="B44" s="24"/>
      <c r="C44" s="10">
        <v>54</v>
      </c>
      <c r="D44" s="10" t="s">
        <v>78</v>
      </c>
      <c r="E44" s="66">
        <v>3186</v>
      </c>
    </row>
    <row r="45" spans="1:5" ht="15">
      <c r="A45" s="9"/>
      <c r="B45" s="9">
        <v>34</v>
      </c>
      <c r="C45" s="10"/>
      <c r="D45" s="10" t="s">
        <v>61</v>
      </c>
      <c r="E45" s="67">
        <f>E46</f>
        <v>7404</v>
      </c>
    </row>
    <row r="46" spans="1:5" ht="15">
      <c r="A46" s="9"/>
      <c r="B46" s="9"/>
      <c r="C46" s="10">
        <v>49</v>
      </c>
      <c r="D46" s="10" t="s">
        <v>59</v>
      </c>
      <c r="E46" s="66">
        <v>7404</v>
      </c>
    </row>
    <row r="47" spans="1:5" ht="25.5">
      <c r="A47" s="9"/>
      <c r="B47" s="9">
        <v>37</v>
      </c>
      <c r="C47" s="10"/>
      <c r="D47" s="14" t="s">
        <v>62</v>
      </c>
      <c r="E47" s="67">
        <f>E48</f>
        <v>2654</v>
      </c>
    </row>
    <row r="48" spans="1:5" ht="15">
      <c r="A48" s="9"/>
      <c r="B48" s="9"/>
      <c r="C48" s="10">
        <v>49</v>
      </c>
      <c r="D48" s="10" t="s">
        <v>59</v>
      </c>
      <c r="E48" s="66">
        <v>2654</v>
      </c>
    </row>
    <row r="49" spans="1:5" ht="25.5">
      <c r="A49" s="11">
        <v>4</v>
      </c>
      <c r="B49" s="11"/>
      <c r="C49" s="11"/>
      <c r="D49" s="22" t="s">
        <v>24</v>
      </c>
      <c r="E49" s="65">
        <f>E50+E55</f>
        <v>94895</v>
      </c>
    </row>
    <row r="50" spans="1:5" ht="25.5">
      <c r="A50" s="12"/>
      <c r="B50" s="12">
        <v>42</v>
      </c>
      <c r="C50" s="12"/>
      <c r="D50" s="23" t="s">
        <v>53</v>
      </c>
      <c r="E50" s="67">
        <f>SUM(E51:E54)</f>
        <v>58256</v>
      </c>
    </row>
    <row r="51" spans="1:5" ht="15">
      <c r="A51" s="12"/>
      <c r="B51" s="12"/>
      <c r="C51" s="12">
        <v>46</v>
      </c>
      <c r="D51" s="23" t="s">
        <v>58</v>
      </c>
      <c r="E51" s="66">
        <v>42995</v>
      </c>
    </row>
    <row r="52" spans="1:5" ht="15">
      <c r="A52" s="12"/>
      <c r="B52" s="12"/>
      <c r="C52" s="10">
        <v>11</v>
      </c>
      <c r="D52" s="14" t="s">
        <v>100</v>
      </c>
      <c r="E52" s="66">
        <v>13270</v>
      </c>
    </row>
    <row r="53" spans="1:5" ht="15">
      <c r="A53" s="12"/>
      <c r="B53" s="12"/>
      <c r="C53" s="10">
        <v>49</v>
      </c>
      <c r="D53" s="10" t="s">
        <v>59</v>
      </c>
      <c r="E53" s="66">
        <v>0</v>
      </c>
    </row>
    <row r="54" spans="1:5" ht="15">
      <c r="A54" s="12"/>
      <c r="B54" s="12"/>
      <c r="C54" s="10">
        <v>62</v>
      </c>
      <c r="D54" s="10" t="s">
        <v>90</v>
      </c>
      <c r="E54" s="66">
        <v>1991</v>
      </c>
    </row>
    <row r="55" spans="1:5" ht="25.5">
      <c r="A55" s="12"/>
      <c r="B55" s="12">
        <v>45</v>
      </c>
      <c r="C55" s="12"/>
      <c r="D55" s="23" t="s">
        <v>60</v>
      </c>
      <c r="E55" s="65">
        <f>SUM(E56:E57)</f>
        <v>36639</v>
      </c>
    </row>
    <row r="56" spans="1:5" ht="15">
      <c r="A56" s="12"/>
      <c r="B56" s="12"/>
      <c r="C56" s="12">
        <v>46</v>
      </c>
      <c r="D56" s="23" t="s">
        <v>58</v>
      </c>
      <c r="E56" s="66">
        <v>36639</v>
      </c>
    </row>
    <row r="57" spans="1:5" ht="15">
      <c r="A57" s="12"/>
      <c r="B57" s="12"/>
      <c r="C57" s="10">
        <v>49</v>
      </c>
      <c r="D57" s="10" t="s">
        <v>59</v>
      </c>
      <c r="E57" s="66">
        <v>0</v>
      </c>
    </row>
    <row r="59" spans="1:6" ht="15" customHeight="1">
      <c r="A59" s="93" t="s">
        <v>85</v>
      </c>
      <c r="B59" s="93"/>
      <c r="C59" s="93"/>
      <c r="D59" s="48"/>
      <c r="E59" s="48" t="s">
        <v>86</v>
      </c>
      <c r="F59" s="48"/>
    </row>
    <row r="60" spans="1:6" ht="15" customHeight="1">
      <c r="A60" s="93" t="s">
        <v>87</v>
      </c>
      <c r="B60" s="93"/>
      <c r="C60" s="93"/>
      <c r="D60" s="48"/>
      <c r="E60" s="48" t="s">
        <v>88</v>
      </c>
      <c r="F60" s="48"/>
    </row>
  </sheetData>
  <sheetProtection/>
  <mergeCells count="7">
    <mergeCell ref="A1:E1"/>
    <mergeCell ref="A59:C59"/>
    <mergeCell ref="A60:C60"/>
    <mergeCell ref="A3:E3"/>
    <mergeCell ref="A5:E5"/>
    <mergeCell ref="A7:E7"/>
    <mergeCell ref="A30:E30"/>
  </mergeCells>
  <printOptions/>
  <pageMargins left="0.7086614173228347" right="0.7086614173228347" top="0.5511811023622047" bottom="0.5511811023622047" header="0.31496062992125984" footer="0.31496062992125984"/>
  <pageSetup fitToHeight="1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3"/>
  <sheetViews>
    <sheetView zoomScalePageLayoutView="0" workbookViewId="0" topLeftCell="A1">
      <selection activeCell="B19" sqref="B19"/>
    </sheetView>
  </sheetViews>
  <sheetFormatPr defaultColWidth="9.140625" defaultRowHeight="15"/>
  <cols>
    <col min="1" max="1" width="45.421875" style="0" customWidth="1"/>
    <col min="2" max="2" width="40.8515625" style="0" customWidth="1"/>
  </cols>
  <sheetData>
    <row r="1" spans="1:2" ht="42" customHeight="1">
      <c r="A1" s="74" t="str">
        <f>SAŽETAK!A1</f>
        <v>FINANCIJSKI PLAN DOMA ZA STARIJE I NEMOĆNE OSOBE BELI MANASTIR
ZA 2023. - REBALANS 2</v>
      </c>
      <c r="B1" s="74"/>
    </row>
    <row r="2" spans="1:2" ht="18" customHeight="1">
      <c r="A2" s="5"/>
      <c r="B2" s="5"/>
    </row>
    <row r="3" spans="1:2" ht="15.75">
      <c r="A3" s="74" t="s">
        <v>37</v>
      </c>
      <c r="B3" s="74"/>
    </row>
    <row r="4" spans="1:2" ht="18">
      <c r="A4" s="5"/>
      <c r="B4" s="5"/>
    </row>
    <row r="5" spans="1:2" ht="18" customHeight="1">
      <c r="A5" s="74" t="s">
        <v>13</v>
      </c>
      <c r="B5" s="74"/>
    </row>
    <row r="6" spans="1:2" ht="18">
      <c r="A6" s="5"/>
      <c r="B6" s="5"/>
    </row>
    <row r="7" spans="1:2" ht="15.75" customHeight="1">
      <c r="A7" s="74" t="s">
        <v>25</v>
      </c>
      <c r="B7" s="74"/>
    </row>
    <row r="8" spans="1:2" ht="15.75">
      <c r="A8" s="50"/>
      <c r="B8" s="52"/>
    </row>
    <row r="9" spans="1:2" ht="18">
      <c r="A9" s="5"/>
      <c r="B9" s="47" t="s">
        <v>84</v>
      </c>
    </row>
    <row r="10" spans="1:2" ht="15">
      <c r="A10" s="20" t="s">
        <v>26</v>
      </c>
      <c r="B10" s="20" t="s">
        <v>49</v>
      </c>
    </row>
    <row r="11" spans="1:2" ht="15.75" customHeight="1">
      <c r="A11" s="8" t="s">
        <v>27</v>
      </c>
      <c r="B11" s="65">
        <f>B12+B15+B17</f>
        <v>1731588</v>
      </c>
    </row>
    <row r="12" spans="1:2" ht="15.75" customHeight="1">
      <c r="A12" s="8" t="s">
        <v>28</v>
      </c>
      <c r="B12" s="65">
        <f>SUM(B13:B14)</f>
        <v>0</v>
      </c>
    </row>
    <row r="13" spans="1:2" ht="25.5">
      <c r="A13" s="14" t="s">
        <v>29</v>
      </c>
      <c r="B13" s="66"/>
    </row>
    <row r="14" spans="1:2" ht="15">
      <c r="A14" s="13" t="s">
        <v>30</v>
      </c>
      <c r="B14" s="66"/>
    </row>
    <row r="15" spans="1:2" ht="15">
      <c r="A15" s="8" t="s">
        <v>31</v>
      </c>
      <c r="B15" s="65">
        <f>B16</f>
        <v>0</v>
      </c>
    </row>
    <row r="16" spans="1:2" ht="25.5">
      <c r="A16" s="15" t="s">
        <v>32</v>
      </c>
      <c r="B16" s="66"/>
    </row>
    <row r="17" spans="1:2" ht="15">
      <c r="A17" s="35" t="s">
        <v>63</v>
      </c>
      <c r="B17" s="65">
        <f>B18</f>
        <v>1731588</v>
      </c>
    </row>
    <row r="18" spans="1:2" ht="15">
      <c r="A18" s="15" t="s">
        <v>64</v>
      </c>
      <c r="B18" s="65">
        <f>B19</f>
        <v>1731588</v>
      </c>
    </row>
    <row r="19" spans="1:2" ht="15">
      <c r="A19" s="15" t="s">
        <v>79</v>
      </c>
      <c r="B19" s="66">
        <v>1731588</v>
      </c>
    </row>
    <row r="21" ht="15">
      <c r="B21" s="48"/>
    </row>
    <row r="22" spans="1:3" ht="15" customHeight="1">
      <c r="A22" s="49" t="s">
        <v>85</v>
      </c>
      <c r="B22" s="72" t="s">
        <v>86</v>
      </c>
      <c r="C22" s="48"/>
    </row>
    <row r="23" spans="1:3" ht="15">
      <c r="A23" s="49" t="s">
        <v>87</v>
      </c>
      <c r="B23" s="72" t="s">
        <v>88</v>
      </c>
      <c r="C23" s="48"/>
    </row>
  </sheetData>
  <sheetProtection/>
  <mergeCells count="4">
    <mergeCell ref="A1:B1"/>
    <mergeCell ref="A3:B3"/>
    <mergeCell ref="A5:B5"/>
    <mergeCell ref="A7:B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zoomScalePageLayoutView="0" workbookViewId="0" topLeftCell="A1">
      <selection activeCell="E23" sqref="E23"/>
    </sheetView>
  </sheetViews>
  <sheetFormatPr defaultColWidth="9.140625" defaultRowHeight="15"/>
  <cols>
    <col min="1" max="1" width="9.7109375" style="0" customWidth="1"/>
    <col min="2" max="2" width="10.28125" style="0" customWidth="1"/>
    <col min="3" max="3" width="10.00390625" style="0" customWidth="1"/>
    <col min="4" max="4" width="35.421875" style="0" customWidth="1"/>
    <col min="5" max="5" width="30.8515625" style="0" customWidth="1"/>
  </cols>
  <sheetData>
    <row r="1" spans="1:5" ht="42" customHeight="1">
      <c r="A1" s="74" t="str">
        <f>SAŽETAK!A1</f>
        <v>FINANCIJSKI PLAN DOMA ZA STARIJE I NEMOĆNE OSOBE BELI MANASTIR
ZA 2023. - REBALANS 2</v>
      </c>
      <c r="B1" s="74"/>
      <c r="C1" s="74"/>
      <c r="D1" s="74"/>
      <c r="E1" s="74"/>
    </row>
    <row r="2" spans="1:5" ht="18" customHeight="1">
      <c r="A2" s="5"/>
      <c r="B2" s="5"/>
      <c r="C2" s="5"/>
      <c r="D2" s="5"/>
      <c r="E2" s="5"/>
    </row>
    <row r="3" spans="1:5" ht="15.75" customHeight="1">
      <c r="A3" s="74" t="s">
        <v>37</v>
      </c>
      <c r="B3" s="74"/>
      <c r="C3" s="74"/>
      <c r="D3" s="74"/>
      <c r="E3" s="74"/>
    </row>
    <row r="4" spans="1:5" ht="18">
      <c r="A4" s="5"/>
      <c r="B4" s="5"/>
      <c r="C4" s="5"/>
      <c r="D4" s="5"/>
      <c r="E4" s="5"/>
    </row>
    <row r="5" spans="1:5" ht="18" customHeight="1">
      <c r="A5" s="74" t="s">
        <v>33</v>
      </c>
      <c r="B5" s="74"/>
      <c r="C5" s="74"/>
      <c r="D5" s="74"/>
      <c r="E5" s="74"/>
    </row>
    <row r="6" spans="1:5" ht="18" customHeight="1">
      <c r="A6" s="50"/>
      <c r="B6" s="51"/>
      <c r="C6" s="51"/>
      <c r="D6" s="51"/>
      <c r="E6" s="51"/>
    </row>
    <row r="7" spans="1:5" ht="18">
      <c r="A7" s="5"/>
      <c r="B7" s="5"/>
      <c r="C7" s="5"/>
      <c r="D7" s="5"/>
      <c r="E7" s="47" t="s">
        <v>84</v>
      </c>
    </row>
    <row r="8" spans="1:5" ht="15">
      <c r="A8" s="20" t="s">
        <v>14</v>
      </c>
      <c r="B8" s="19" t="s">
        <v>15</v>
      </c>
      <c r="C8" s="19" t="s">
        <v>16</v>
      </c>
      <c r="D8" s="19" t="s">
        <v>55</v>
      </c>
      <c r="E8" s="20" t="s">
        <v>49</v>
      </c>
    </row>
    <row r="9" spans="1:5" ht="25.5">
      <c r="A9" s="8">
        <v>8</v>
      </c>
      <c r="B9" s="8"/>
      <c r="C9" s="8"/>
      <c r="D9" s="8" t="s">
        <v>34</v>
      </c>
      <c r="E9" s="66">
        <f>E10+E13</f>
        <v>0</v>
      </c>
    </row>
    <row r="10" spans="1:5" ht="15">
      <c r="A10" s="8"/>
      <c r="B10" s="12">
        <v>84</v>
      </c>
      <c r="C10" s="12"/>
      <c r="D10" s="12" t="s">
        <v>41</v>
      </c>
      <c r="E10" s="66">
        <v>0</v>
      </c>
    </row>
    <row r="11" spans="1:5" ht="15">
      <c r="A11" s="9"/>
      <c r="B11" s="9"/>
      <c r="C11" s="10">
        <v>81</v>
      </c>
      <c r="D11" s="14" t="s">
        <v>42</v>
      </c>
      <c r="E11" s="66">
        <v>0</v>
      </c>
    </row>
    <row r="12" spans="1:5" ht="25.5">
      <c r="A12" s="11">
        <v>5</v>
      </c>
      <c r="B12" s="11"/>
      <c r="C12" s="11"/>
      <c r="D12" s="22" t="s">
        <v>35</v>
      </c>
      <c r="E12" s="66">
        <v>0</v>
      </c>
    </row>
    <row r="13" spans="1:5" ht="25.5">
      <c r="A13" s="12"/>
      <c r="B13" s="12">
        <v>54</v>
      </c>
      <c r="C13" s="12"/>
      <c r="D13" s="23" t="s">
        <v>43</v>
      </c>
      <c r="E13" s="66">
        <v>0</v>
      </c>
    </row>
    <row r="14" spans="1:5" ht="15">
      <c r="A14" s="12"/>
      <c r="B14" s="12"/>
      <c r="C14" s="10">
        <v>11</v>
      </c>
      <c r="D14" s="10" t="s">
        <v>18</v>
      </c>
      <c r="E14" s="66">
        <v>0</v>
      </c>
    </row>
    <row r="15" spans="1:5" ht="15">
      <c r="A15" s="12"/>
      <c r="B15" s="12"/>
      <c r="C15" s="10">
        <v>31</v>
      </c>
      <c r="D15" s="10" t="s">
        <v>44</v>
      </c>
      <c r="E15" s="66">
        <v>0</v>
      </c>
    </row>
    <row r="18" spans="1:6" ht="15" customHeight="1">
      <c r="A18" s="93" t="s">
        <v>85</v>
      </c>
      <c r="B18" s="93"/>
      <c r="C18" s="93"/>
      <c r="D18" s="48"/>
      <c r="E18" s="55" t="s">
        <v>86</v>
      </c>
      <c r="F18" s="48"/>
    </row>
    <row r="19" spans="1:6" ht="15" customHeight="1">
      <c r="A19" s="93" t="s">
        <v>87</v>
      </c>
      <c r="B19" s="93"/>
      <c r="C19" s="93"/>
      <c r="D19" s="48"/>
      <c r="E19" s="55" t="s">
        <v>88</v>
      </c>
      <c r="F19" s="48"/>
    </row>
  </sheetData>
  <sheetProtection/>
  <mergeCells count="5">
    <mergeCell ref="A18:C18"/>
    <mergeCell ref="A19:C19"/>
    <mergeCell ref="A1:E1"/>
    <mergeCell ref="A3:E3"/>
    <mergeCell ref="A5:E5"/>
  </mergeCells>
  <printOptions/>
  <pageMargins left="0.7" right="0.7" top="0.75" bottom="0.75" header="0.3" footer="0.3"/>
  <pageSetup fitToHeight="1" fitToWidth="1"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tabSelected="1" zoomScalePageLayoutView="0" workbookViewId="0" topLeftCell="A31">
      <selection activeCell="I36" sqref="I36"/>
    </sheetView>
  </sheetViews>
  <sheetFormatPr defaultColWidth="9.140625" defaultRowHeight="15"/>
  <cols>
    <col min="1" max="1" width="7.421875" style="0" bestFit="1" customWidth="1"/>
    <col min="2" max="2" width="8.421875" style="0" bestFit="1" customWidth="1"/>
    <col min="3" max="3" width="8.7109375" style="0" customWidth="1"/>
    <col min="4" max="4" width="41.28125" style="0" customWidth="1"/>
    <col min="5" max="5" width="27.57421875" style="0" customWidth="1"/>
  </cols>
  <sheetData>
    <row r="1" spans="1:5" ht="42" customHeight="1">
      <c r="A1" s="74" t="str">
        <f>SAŽETAK!A1</f>
        <v>FINANCIJSKI PLAN DOMA ZA STARIJE I NEMOĆNE OSOBE BELI MANASTIR
ZA 2023. - REBALANS 2</v>
      </c>
      <c r="B1" s="74"/>
      <c r="C1" s="74"/>
      <c r="D1" s="74"/>
      <c r="E1" s="74"/>
    </row>
    <row r="2" spans="1:5" ht="18">
      <c r="A2" s="5"/>
      <c r="B2" s="5"/>
      <c r="C2" s="5"/>
      <c r="D2" s="5"/>
      <c r="E2" s="5"/>
    </row>
    <row r="3" spans="1:5" ht="18" customHeight="1">
      <c r="A3" s="74" t="s">
        <v>36</v>
      </c>
      <c r="B3" s="74"/>
      <c r="C3" s="74"/>
      <c r="D3" s="74"/>
      <c r="E3" s="74"/>
    </row>
    <row r="4" spans="1:5" ht="18">
      <c r="A4" s="5"/>
      <c r="B4" s="5"/>
      <c r="C4" s="5"/>
      <c r="D4" s="5"/>
      <c r="E4" s="47" t="str">
        <f>' Račun prihoda i rashoda'!E9</f>
        <v>u eurima</v>
      </c>
    </row>
    <row r="5" spans="1:5" ht="15">
      <c r="A5" s="114" t="s">
        <v>38</v>
      </c>
      <c r="B5" s="115"/>
      <c r="C5" s="116"/>
      <c r="D5" s="19" t="s">
        <v>39</v>
      </c>
      <c r="E5" s="20" t="s">
        <v>49</v>
      </c>
    </row>
    <row r="6" spans="1:5" ht="30" customHeight="1">
      <c r="A6" s="102" t="s">
        <v>65</v>
      </c>
      <c r="B6" s="103"/>
      <c r="C6" s="104"/>
      <c r="D6" s="26" t="s">
        <v>68</v>
      </c>
      <c r="E6" s="65">
        <f>E7</f>
        <v>720969</v>
      </c>
    </row>
    <row r="7" spans="1:5" ht="25.5">
      <c r="A7" s="96" t="s">
        <v>103</v>
      </c>
      <c r="B7" s="97"/>
      <c r="C7" s="98"/>
      <c r="D7" s="26" t="s">
        <v>81</v>
      </c>
      <c r="E7" s="65">
        <f>E8+E15</f>
        <v>720969</v>
      </c>
    </row>
    <row r="8" spans="1:5" ht="25.5" customHeight="1">
      <c r="A8" s="105" t="s">
        <v>66</v>
      </c>
      <c r="B8" s="106"/>
      <c r="C8" s="107"/>
      <c r="D8" s="34" t="s">
        <v>101</v>
      </c>
      <c r="E8" s="65">
        <f>E9+E12</f>
        <v>720689</v>
      </c>
    </row>
    <row r="9" spans="1:5" ht="20.25" customHeight="1">
      <c r="A9" s="96">
        <v>3</v>
      </c>
      <c r="B9" s="97"/>
      <c r="C9" s="98"/>
      <c r="D9" s="53" t="s">
        <v>22</v>
      </c>
      <c r="E9" s="65">
        <f>E10+E11</f>
        <v>641055</v>
      </c>
    </row>
    <row r="10" spans="1:5" ht="15">
      <c r="A10" s="99">
        <v>31</v>
      </c>
      <c r="B10" s="100"/>
      <c r="C10" s="101"/>
      <c r="D10" s="25" t="s">
        <v>23</v>
      </c>
      <c r="E10" s="66">
        <v>587298</v>
      </c>
    </row>
    <row r="11" spans="1:5" ht="15">
      <c r="A11" s="99">
        <v>32</v>
      </c>
      <c r="B11" s="100"/>
      <c r="C11" s="101"/>
      <c r="D11" s="25" t="s">
        <v>40</v>
      </c>
      <c r="E11" s="66">
        <v>53757</v>
      </c>
    </row>
    <row r="12" spans="1:5" ht="20.25" customHeight="1">
      <c r="A12" s="43">
        <v>4</v>
      </c>
      <c r="B12" s="41"/>
      <c r="C12" s="42"/>
      <c r="D12" s="68" t="s">
        <v>24</v>
      </c>
      <c r="E12" s="65">
        <f>E13+E14</f>
        <v>79634</v>
      </c>
    </row>
    <row r="13" spans="1:5" ht="25.5">
      <c r="A13" s="40">
        <v>42</v>
      </c>
      <c r="B13" s="41"/>
      <c r="C13" s="42"/>
      <c r="D13" s="25" t="s">
        <v>53</v>
      </c>
      <c r="E13" s="66">
        <v>42995</v>
      </c>
    </row>
    <row r="14" spans="1:5" ht="25.5">
      <c r="A14" s="40">
        <v>45</v>
      </c>
      <c r="B14" s="41"/>
      <c r="C14" s="42"/>
      <c r="D14" s="25" t="s">
        <v>60</v>
      </c>
      <c r="E14" s="66">
        <v>36639</v>
      </c>
    </row>
    <row r="15" spans="1:5" ht="25.5">
      <c r="A15" s="105" t="s">
        <v>96</v>
      </c>
      <c r="B15" s="106"/>
      <c r="C15" s="107"/>
      <c r="D15" s="59" t="s">
        <v>97</v>
      </c>
      <c r="E15" s="65">
        <f>E16</f>
        <v>280</v>
      </c>
    </row>
    <row r="16" spans="1:5" ht="20.25" customHeight="1">
      <c r="A16" s="96">
        <v>3</v>
      </c>
      <c r="B16" s="97"/>
      <c r="C16" s="98"/>
      <c r="D16" s="57" t="s">
        <v>22</v>
      </c>
      <c r="E16" s="65">
        <f>E17</f>
        <v>280</v>
      </c>
    </row>
    <row r="17" spans="1:5" ht="15">
      <c r="A17" s="99">
        <v>31</v>
      </c>
      <c r="B17" s="100"/>
      <c r="C17" s="101"/>
      <c r="D17" s="58" t="s">
        <v>23</v>
      </c>
      <c r="E17" s="66">
        <v>280</v>
      </c>
    </row>
    <row r="18" spans="1:5" ht="38.25">
      <c r="A18" s="102" t="s">
        <v>104</v>
      </c>
      <c r="B18" s="103"/>
      <c r="C18" s="104"/>
      <c r="D18" s="26" t="s">
        <v>69</v>
      </c>
      <c r="E18" s="65">
        <f>E19</f>
        <v>854108</v>
      </c>
    </row>
    <row r="19" spans="1:5" ht="25.5">
      <c r="A19" s="96" t="s">
        <v>105</v>
      </c>
      <c r="B19" s="97"/>
      <c r="C19" s="98"/>
      <c r="D19" s="26" t="s">
        <v>67</v>
      </c>
      <c r="E19" s="65">
        <f>E20+E26+E29+E32</f>
        <v>854108</v>
      </c>
    </row>
    <row r="20" spans="1:5" ht="24" customHeight="1">
      <c r="A20" s="108" t="s">
        <v>70</v>
      </c>
      <c r="B20" s="109"/>
      <c r="C20" s="110"/>
      <c r="D20" s="34" t="s">
        <v>59</v>
      </c>
      <c r="E20" s="65">
        <f>E21</f>
        <v>848267</v>
      </c>
    </row>
    <row r="21" spans="1:5" ht="14.25" customHeight="1">
      <c r="A21" s="96">
        <v>3</v>
      </c>
      <c r="B21" s="97"/>
      <c r="C21" s="98"/>
      <c r="D21" s="44" t="s">
        <v>22</v>
      </c>
      <c r="E21" s="65">
        <f>SUM(E22:E25)</f>
        <v>848267</v>
      </c>
    </row>
    <row r="22" spans="1:5" ht="15.75" customHeight="1">
      <c r="A22" s="111">
        <v>31</v>
      </c>
      <c r="B22" s="112"/>
      <c r="C22" s="113"/>
      <c r="D22" s="25" t="s">
        <v>72</v>
      </c>
      <c r="E22" s="66">
        <v>255365</v>
      </c>
    </row>
    <row r="23" spans="1:5" ht="15.75" customHeight="1">
      <c r="A23" s="111">
        <v>32</v>
      </c>
      <c r="B23" s="112"/>
      <c r="C23" s="113"/>
      <c r="D23" s="25" t="s">
        <v>40</v>
      </c>
      <c r="E23" s="66">
        <v>582844</v>
      </c>
    </row>
    <row r="24" spans="1:5" ht="15.75" customHeight="1">
      <c r="A24" s="111">
        <v>34</v>
      </c>
      <c r="B24" s="112"/>
      <c r="C24" s="113"/>
      <c r="D24" s="25" t="s">
        <v>61</v>
      </c>
      <c r="E24" s="66">
        <v>7404</v>
      </c>
    </row>
    <row r="25" spans="1:5" ht="25.5">
      <c r="A25" s="111">
        <v>37</v>
      </c>
      <c r="B25" s="112"/>
      <c r="C25" s="113"/>
      <c r="D25" s="25" t="s">
        <v>73</v>
      </c>
      <c r="E25" s="66">
        <v>2654</v>
      </c>
    </row>
    <row r="26" spans="1:5" ht="18" customHeight="1">
      <c r="A26" s="108" t="s">
        <v>71</v>
      </c>
      <c r="B26" s="109"/>
      <c r="C26" s="110"/>
      <c r="D26" s="34" t="s">
        <v>44</v>
      </c>
      <c r="E26" s="65">
        <f>E27</f>
        <v>664</v>
      </c>
    </row>
    <row r="27" spans="1:5" ht="18" customHeight="1">
      <c r="A27" s="96">
        <v>3</v>
      </c>
      <c r="B27" s="97"/>
      <c r="C27" s="98"/>
      <c r="D27" s="26" t="s">
        <v>22</v>
      </c>
      <c r="E27" s="65">
        <f>SUM(E28:E28)</f>
        <v>664</v>
      </c>
    </row>
    <row r="28" spans="1:5" ht="18" customHeight="1">
      <c r="A28" s="99">
        <v>32</v>
      </c>
      <c r="B28" s="100"/>
      <c r="C28" s="101"/>
      <c r="D28" s="25" t="s">
        <v>40</v>
      </c>
      <c r="E28" s="66">
        <v>664</v>
      </c>
    </row>
    <row r="29" spans="1:5" ht="18" customHeight="1">
      <c r="A29" s="108" t="s">
        <v>80</v>
      </c>
      <c r="B29" s="109"/>
      <c r="C29" s="110"/>
      <c r="D29" s="54" t="s">
        <v>78</v>
      </c>
      <c r="E29" s="65">
        <f>E30</f>
        <v>3186</v>
      </c>
    </row>
    <row r="30" spans="1:5" ht="18" customHeight="1">
      <c r="A30" s="96">
        <v>3</v>
      </c>
      <c r="B30" s="97"/>
      <c r="C30" s="98"/>
      <c r="D30" s="53" t="s">
        <v>22</v>
      </c>
      <c r="E30" s="65">
        <f>E31</f>
        <v>3186</v>
      </c>
    </row>
    <row r="31" spans="1:5" ht="18" customHeight="1">
      <c r="A31" s="99">
        <v>32</v>
      </c>
      <c r="B31" s="100"/>
      <c r="C31" s="101"/>
      <c r="D31" s="54" t="s">
        <v>40</v>
      </c>
      <c r="E31" s="66">
        <v>3186</v>
      </c>
    </row>
    <row r="32" spans="1:5" ht="18" customHeight="1">
      <c r="A32" s="108" t="s">
        <v>91</v>
      </c>
      <c r="B32" s="109"/>
      <c r="C32" s="110"/>
      <c r="D32" s="25" t="s">
        <v>90</v>
      </c>
      <c r="E32" s="65">
        <f>E33</f>
        <v>1991</v>
      </c>
    </row>
    <row r="33" spans="1:5" ht="15">
      <c r="A33" s="96">
        <v>4</v>
      </c>
      <c r="B33" s="97"/>
      <c r="C33" s="98"/>
      <c r="D33" s="68" t="s">
        <v>24</v>
      </c>
      <c r="E33" s="65">
        <f>E34</f>
        <v>1991</v>
      </c>
    </row>
    <row r="34" spans="1:5" ht="25.5">
      <c r="A34" s="99">
        <v>42</v>
      </c>
      <c r="B34" s="100"/>
      <c r="C34" s="101"/>
      <c r="D34" s="54" t="s">
        <v>53</v>
      </c>
      <c r="E34" s="66">
        <v>1991</v>
      </c>
    </row>
    <row r="35" spans="1:5" ht="25.5">
      <c r="A35" s="102" t="s">
        <v>74</v>
      </c>
      <c r="B35" s="103"/>
      <c r="C35" s="104"/>
      <c r="D35" s="26" t="s">
        <v>75</v>
      </c>
      <c r="E35" s="65">
        <f>E36</f>
        <v>79631</v>
      </c>
    </row>
    <row r="36" spans="1:5" ht="38.25">
      <c r="A36" s="96" t="s">
        <v>106</v>
      </c>
      <c r="B36" s="97"/>
      <c r="C36" s="98"/>
      <c r="D36" s="44" t="s">
        <v>82</v>
      </c>
      <c r="E36" s="65">
        <f>E37</f>
        <v>79631</v>
      </c>
    </row>
    <row r="37" spans="1:5" ht="29.25" customHeight="1">
      <c r="A37" s="105" t="s">
        <v>76</v>
      </c>
      <c r="B37" s="106"/>
      <c r="C37" s="107"/>
      <c r="D37" s="45" t="s">
        <v>77</v>
      </c>
      <c r="E37" s="65">
        <f>E38+E41</f>
        <v>79631</v>
      </c>
    </row>
    <row r="38" spans="1:5" ht="15">
      <c r="A38" s="96">
        <v>3</v>
      </c>
      <c r="B38" s="97"/>
      <c r="C38" s="98"/>
      <c r="D38" s="44" t="s">
        <v>22</v>
      </c>
      <c r="E38" s="65">
        <f>SUM(E39:E40)</f>
        <v>66361</v>
      </c>
    </row>
    <row r="39" spans="1:5" ht="15">
      <c r="A39" s="99">
        <v>31</v>
      </c>
      <c r="B39" s="100"/>
      <c r="C39" s="101"/>
      <c r="D39" s="46" t="s">
        <v>23</v>
      </c>
      <c r="E39" s="66">
        <v>66361</v>
      </c>
    </row>
    <row r="40" spans="1:5" ht="15">
      <c r="A40" s="99">
        <v>32</v>
      </c>
      <c r="B40" s="100"/>
      <c r="C40" s="101"/>
      <c r="D40" s="46" t="s">
        <v>40</v>
      </c>
      <c r="E40" s="66">
        <v>0</v>
      </c>
    </row>
    <row r="41" spans="1:5" ht="15">
      <c r="A41" s="96">
        <v>4</v>
      </c>
      <c r="B41" s="97"/>
      <c r="C41" s="98"/>
      <c r="D41" s="68" t="s">
        <v>24</v>
      </c>
      <c r="E41" s="65">
        <f>E42</f>
        <v>13270</v>
      </c>
    </row>
    <row r="42" spans="1:5" ht="25.5">
      <c r="A42" s="99">
        <v>42</v>
      </c>
      <c r="B42" s="100"/>
      <c r="C42" s="101"/>
      <c r="D42" s="73" t="s">
        <v>53</v>
      </c>
      <c r="E42" s="66">
        <v>13270</v>
      </c>
    </row>
    <row r="43" spans="1:5" ht="25.5">
      <c r="A43" s="102" t="s">
        <v>74</v>
      </c>
      <c r="B43" s="103"/>
      <c r="C43" s="104"/>
      <c r="D43" s="57" t="s">
        <v>75</v>
      </c>
      <c r="E43" s="65">
        <f>E44</f>
        <v>76880</v>
      </c>
    </row>
    <row r="44" spans="1:5" ht="25.5">
      <c r="A44" s="96" t="s">
        <v>107</v>
      </c>
      <c r="B44" s="97"/>
      <c r="C44" s="98"/>
      <c r="D44" s="57" t="s">
        <v>92</v>
      </c>
      <c r="E44" s="65">
        <f>E45</f>
        <v>76880</v>
      </c>
    </row>
    <row r="45" spans="1:5" ht="25.5">
      <c r="A45" s="105" t="s">
        <v>94</v>
      </c>
      <c r="B45" s="106"/>
      <c r="C45" s="107"/>
      <c r="D45" s="59" t="s">
        <v>93</v>
      </c>
      <c r="E45" s="65">
        <f>E46</f>
        <v>76880</v>
      </c>
    </row>
    <row r="46" spans="1:5" ht="15">
      <c r="A46" s="96">
        <v>3</v>
      </c>
      <c r="B46" s="97"/>
      <c r="C46" s="98"/>
      <c r="D46" s="57" t="s">
        <v>22</v>
      </c>
      <c r="E46" s="65">
        <f>SUM(E47:E49)</f>
        <v>76880</v>
      </c>
    </row>
    <row r="47" spans="1:5" ht="15">
      <c r="A47" s="99">
        <v>31</v>
      </c>
      <c r="B47" s="100"/>
      <c r="C47" s="101"/>
      <c r="D47" s="58" t="s">
        <v>23</v>
      </c>
      <c r="E47" s="66">
        <v>76880</v>
      </c>
    </row>
    <row r="48" spans="1:5" ht="15">
      <c r="A48" s="69"/>
      <c r="B48" s="69"/>
      <c r="C48" s="69"/>
      <c r="D48" s="70"/>
      <c r="E48" s="71"/>
    </row>
    <row r="50" spans="1:5" ht="15" customHeight="1">
      <c r="A50" s="93" t="s">
        <v>85</v>
      </c>
      <c r="B50" s="93"/>
      <c r="C50" s="93"/>
      <c r="D50" s="48"/>
      <c r="E50" s="55" t="s">
        <v>86</v>
      </c>
    </row>
    <row r="51" spans="1:5" ht="15" customHeight="1">
      <c r="A51" s="93" t="s">
        <v>87</v>
      </c>
      <c r="B51" s="93"/>
      <c r="C51" s="93"/>
      <c r="D51" s="48"/>
      <c r="E51" s="55" t="s">
        <v>88</v>
      </c>
    </row>
  </sheetData>
  <sheetProtection/>
  <mergeCells count="44">
    <mergeCell ref="A31:C31"/>
    <mergeCell ref="A40:C40"/>
    <mergeCell ref="A34:C34"/>
    <mergeCell ref="A38:C38"/>
    <mergeCell ref="A39:C39"/>
    <mergeCell ref="A32:C32"/>
    <mergeCell ref="A33:C33"/>
    <mergeCell ref="A35:C35"/>
    <mergeCell ref="A24:C24"/>
    <mergeCell ref="A25:C25"/>
    <mergeCell ref="A27:C27"/>
    <mergeCell ref="A19:C19"/>
    <mergeCell ref="A29:C29"/>
    <mergeCell ref="A30:C30"/>
    <mergeCell ref="A5:C5"/>
    <mergeCell ref="A8:C8"/>
    <mergeCell ref="A9:C9"/>
    <mergeCell ref="A11:C11"/>
    <mergeCell ref="A10:C10"/>
    <mergeCell ref="A28:C28"/>
    <mergeCell ref="A6:C6"/>
    <mergeCell ref="A7:C7"/>
    <mergeCell ref="A26:C26"/>
    <mergeCell ref="A23:C23"/>
    <mergeCell ref="A47:C47"/>
    <mergeCell ref="A15:C15"/>
    <mergeCell ref="A36:C36"/>
    <mergeCell ref="A37:C37"/>
    <mergeCell ref="A16:C16"/>
    <mergeCell ref="A17:C17"/>
    <mergeCell ref="A18:C18"/>
    <mergeCell ref="A20:C20"/>
    <mergeCell ref="A21:C21"/>
    <mergeCell ref="A22:C22"/>
    <mergeCell ref="A41:C41"/>
    <mergeCell ref="A42:C42"/>
    <mergeCell ref="A1:E1"/>
    <mergeCell ref="A3:E3"/>
    <mergeCell ref="A50:C50"/>
    <mergeCell ref="A51:C51"/>
    <mergeCell ref="A43:C43"/>
    <mergeCell ref="A44:C44"/>
    <mergeCell ref="A45:C45"/>
    <mergeCell ref="A46:C4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Marija Lacković</dc:creator>
  <cp:keywords/>
  <dc:description/>
  <cp:lastModifiedBy>Korisnik</cp:lastModifiedBy>
  <cp:lastPrinted>2023-04-12T12:18:31Z</cp:lastPrinted>
  <dcterms:created xsi:type="dcterms:W3CDTF">2022-08-12T12:51:27Z</dcterms:created>
  <dcterms:modified xsi:type="dcterms:W3CDTF">2023-04-12T18:42:43Z</dcterms:modified>
  <cp:category/>
  <cp:version/>
  <cp:contentType/>
  <cp:contentStatus/>
</cp:coreProperties>
</file>